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  <sheet name="Лист2" sheetId="2" r:id="rId2"/>
  </sheets>
  <definedNames>
    <definedName name="_xlnm.Print_Area" localSheetId="1">'Лист2'!$A$1:$O$59</definedName>
    <definedName name="_xlnm.Print_Area" localSheetId="0">'стр.1_2'!$A$1:$FG$35</definedName>
  </definedNames>
  <calcPr fullCalcOnLoad="1"/>
</workbook>
</file>

<file path=xl/sharedStrings.xml><?xml version="1.0" encoding="utf-8"?>
<sst xmlns="http://schemas.openxmlformats.org/spreadsheetml/2006/main" count="344" uniqueCount="143">
  <si>
    <t>(подпись)</t>
  </si>
  <si>
    <t xml:space="preserve"> г.</t>
  </si>
  <si>
    <t>Цель осуществления закупки</t>
  </si>
  <si>
    <t>на плановый период</t>
  </si>
  <si>
    <t>Приложение</t>
  </si>
  <si>
    <t>закупок товаров, работ, услуг</t>
  </si>
  <si>
    <t>Коды</t>
  </si>
  <si>
    <t>Организационно-правовая форма</t>
  </si>
  <si>
    <t>"</t>
  </si>
  <si>
    <t>(в ред. Постановления Правительства РФ</t>
  </si>
  <si>
    <t>и 20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</si>
  <si>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</si>
  <si>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</si>
  <si>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</si>
  <si>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</si>
  <si>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</si>
  <si>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</si>
  <si>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</si>
  <si>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</si>
  <si>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</si>
  <si>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первый год</t>
  </si>
  <si>
    <t>на второй год</t>
  </si>
  <si>
    <t>от 25.01.2017 № 73)</t>
  </si>
  <si>
    <t>УТВЕРЖДАЮ</t>
  </si>
  <si>
    <t>Руководитель (уполномоченное лицо)</t>
  </si>
  <si>
    <t>(расшифровка подписи)</t>
  </si>
  <si>
    <t>(должность)</t>
  </si>
  <si>
    <t>П Л А Н</t>
  </si>
  <si>
    <t xml:space="preserve"> годов</t>
  </si>
  <si>
    <t>по ОКФС</t>
  </si>
  <si>
    <t>Форма собственности</t>
  </si>
  <si>
    <t>Наименование заказчика, осуществляющего закупки в рамках переданных полномочий государственного заказчика *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</si>
  <si>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</si>
  <si>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</si>
  <si>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</si>
  <si>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(базовый - "0", измененный - "1" и далее в порядке возрастания)</t>
  </si>
  <si>
    <t>дата внесения</t>
  </si>
  <si>
    <t>383</t>
  </si>
  <si>
    <t>по ОКЕИ</t>
  </si>
  <si>
    <t>Единица измерения: рубль</t>
  </si>
  <si>
    <t xml:space="preserve">Итого для осуществления закупок </t>
  </si>
  <si>
    <t>Сведения об обязательном общественном обсуждении ("да" или 
"нет")</t>
  </si>
  <si>
    <t>к требованиям к плану</t>
  </si>
  <si>
    <t>закупок товаров, работ, услуг для обеспечения федеральных нужд на 20</t>
  </si>
  <si>
    <t>и на плановый период 20</t>
  </si>
  <si>
    <t xml:space="preserve"> финансовый год</t>
  </si>
  <si>
    <t>ожидаемый результат реализации мероприятия государственной программы Российской Федерации **</t>
  </si>
  <si>
    <t>наименование мероприятия государственной программы 
Российской Федерации либо непрограммные направления деятельности (функции, полномочия)</t>
  </si>
  <si>
    <t>Наименование заказчика (государственного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предприятия)</t>
  </si>
  <si>
    <t>18</t>
  </si>
  <si>
    <t>20</t>
  </si>
  <si>
    <t>19</t>
  </si>
  <si>
    <t>Федеральное государственное бюджетное образовательное учреждение высшего образования Ижевская государственная сельскохозяйственная академия</t>
  </si>
  <si>
    <t>федеральное государственное бюджетное учреждение</t>
  </si>
  <si>
    <t>федеральная</t>
  </si>
  <si>
    <t>426069, Удмуртская Республика, г. Ижевск, ул. Студенческая, 11</t>
  </si>
  <si>
    <t>базовый</t>
  </si>
  <si>
    <t>1831036505</t>
  </si>
  <si>
    <t>183101001</t>
  </si>
  <si>
    <t>75103</t>
  </si>
  <si>
    <t>12</t>
  </si>
  <si>
    <t>94701000</t>
  </si>
  <si>
    <t>00493646</t>
  </si>
  <si>
    <t>0</t>
  </si>
  <si>
    <t>Услуги по продаже и передаче электроэнергии</t>
  </si>
  <si>
    <t>№ п/п</t>
  </si>
  <si>
    <t>Идентификационный код закупки</t>
  </si>
  <si>
    <t>Наименование объекта закупки</t>
  </si>
  <si>
    <t>Сроки (периодичность) осуществления планируемых закупок</t>
  </si>
  <si>
    <t>Обоснование внесения изменений</t>
  </si>
  <si>
    <t>Всего</t>
  </si>
  <si>
    <t>на текущий финансовый год</t>
  </si>
  <si>
    <t>последующие годы</t>
  </si>
  <si>
    <t>ежемесячно в течение года</t>
  </si>
  <si>
    <t>нет</t>
  </si>
  <si>
    <t xml:space="preserve">Услуги по подаче тепловой энергии </t>
  </si>
  <si>
    <t xml:space="preserve">Услуги по горячему водоснабжению           </t>
  </si>
  <si>
    <t xml:space="preserve">Услуги по холодному водоснабжению и водоотведению               </t>
  </si>
  <si>
    <t>Услуги телефонной связи</t>
  </si>
  <si>
    <t>единовременно в течение года</t>
  </si>
  <si>
    <t>2 квартал единовременно</t>
  </si>
  <si>
    <t>Услуги по проверке сети противопожарного водопровода на объектах ФГБОУ ВО Ижевская ГСХА</t>
  </si>
  <si>
    <t>3 квартал единовременно</t>
  </si>
  <si>
    <t>Товары, работы, услуги не превышающие 400 тыс.руб. (п.5 ч.1 ст.93 44-ФЗ)</t>
  </si>
  <si>
    <t>х</t>
  </si>
  <si>
    <t>Услуги по организации и проведению физкультурно-оздоровительных мероприятиий спортивно-туристической направленности для студентов ФГБОУ ВО Ижевская ГСХА</t>
  </si>
  <si>
    <t>Услуги по предоставлению доступа к электронным изданиям определенных авторов через электронные библиотечные системы  для обеспечения деятельности библиотечного фонда Заказчика</t>
  </si>
  <si>
    <t>Поставка товара (оргтехника)</t>
  </si>
  <si>
    <t xml:space="preserve">Объем финансового обеспечения </t>
  </si>
  <si>
    <t>Услуги по сбору и вывозу  твердых бытовых отходов</t>
  </si>
  <si>
    <t>Поставка бланков документов об образовании и о квалификации</t>
  </si>
  <si>
    <t>Поставка товара (компьютеры)</t>
  </si>
  <si>
    <t>Наличие сведений 
о закупках в соот-ветствии с пунктом 7 части 2 статьи 17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</si>
  <si>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В том числе по коду бюджетной классификации______ /по соглашению № _____ от _______</t>
  </si>
  <si>
    <t xml:space="preserve">Услуги по организации и проведению физкультурно-оздоровительных, культурно-массовых мероприятий   для студентов ФГБОУ ВО Ижевская ГСХА </t>
  </si>
  <si>
    <t xml:space="preserve">Услуги по организации и проведению физкультурно-оздоровительных, культурно-массовых мероприятий для студентов ФГБОУ ВО Ижевская ГСХА </t>
  </si>
  <si>
    <t>В том числе по коду бюджетной классификации______ /по соглашению №082-03-2018-135 от 22.01.2018 г.</t>
  </si>
  <si>
    <t>Отсутствует</t>
  </si>
  <si>
    <t>201183103650518310100100380000000000</t>
  </si>
  <si>
    <t>201183103650518310100100370007120000</t>
  </si>
  <si>
    <t>201183103650518310100100360005811000</t>
  </si>
  <si>
    <t>201183103650518310100100350001723000</t>
  </si>
  <si>
    <t>201183103650518310100100340007990000</t>
  </si>
  <si>
    <t>201183103650518310100100330009319000</t>
  </si>
  <si>
    <t>201183103650518310100100320003811000</t>
  </si>
  <si>
    <t>201183103650518310100100310006110000</t>
  </si>
  <si>
    <t>201183103650518310100100300003600000</t>
  </si>
  <si>
    <t>201183103650518310100100290003530000</t>
  </si>
  <si>
    <t>201183103650518310100100280003530000</t>
  </si>
  <si>
    <t>201183103650518310100100270003514000</t>
  </si>
  <si>
    <t>191183103650518310100100250000000000</t>
  </si>
  <si>
    <t>191183103650518310100100240007120000</t>
  </si>
  <si>
    <t>191183103650518310100100230005811000</t>
  </si>
  <si>
    <t>191183103650518310100100220001723000</t>
  </si>
  <si>
    <t>191183103650518310100100210007990000</t>
  </si>
  <si>
    <t>191183103650518310100100200009319000</t>
  </si>
  <si>
    <t>191183103650518310100100190003811000</t>
  </si>
  <si>
    <t>191183103650518310100100180006110000</t>
  </si>
  <si>
    <t>191183103650518310100100170003600000</t>
  </si>
  <si>
    <t>191183103650518310100100160003530000</t>
  </si>
  <si>
    <t>191183103650518310100100150003530000</t>
  </si>
  <si>
    <t>191183103650518310100100140003514000</t>
  </si>
  <si>
    <t>181183103650518310100100120002620000</t>
  </si>
  <si>
    <t>181183103650518310100100110007120000</t>
  </si>
  <si>
    <t>181183103650518310100100100005811000</t>
  </si>
  <si>
    <t>181183103650518310100100090001723000</t>
  </si>
  <si>
    <t>181183103650518310100100080007990000</t>
  </si>
  <si>
    <t>181183103650518310100100070009319000</t>
  </si>
  <si>
    <t>181183103650518310100100060003811000</t>
  </si>
  <si>
    <t>181183103650518310100100050006110000</t>
  </si>
  <si>
    <t>181183103650518310100100040003600000</t>
  </si>
  <si>
    <t>181183103650518310100100030003530000</t>
  </si>
  <si>
    <t>181183103650518310100100020003530000</t>
  </si>
  <si>
    <t>181183103650518310100100010003514000</t>
  </si>
  <si>
    <t>181183103650518310100100130000000000</t>
  </si>
  <si>
    <t>191183103650518310100100260000000000</t>
  </si>
  <si>
    <t>201183103650518310100100390000000000</t>
  </si>
  <si>
    <t>16.02.2018 г.</t>
  </si>
  <si>
    <t>Ответственный исполнитель</t>
  </si>
  <si>
    <t>"___"  _____________________  2018 г.</t>
  </si>
  <si>
    <t>специалист по закупкам</t>
  </si>
  <si>
    <t>А. И. Любимов</t>
  </si>
  <si>
    <t>Ректор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</si>
</sst>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4"/>
  <sheetViews>
    <sheetView tabSelected="1" view="pageBreakPreview" zoomScaleSheetLayoutView="100" zoomScalePageLayoutView="0" workbookViewId="0" topLeftCell="A10">
      <selection activeCell="CS12" sqref="CS12:DQ12"/>
    </sheetView>
  </sheetViews>
  <sheetFormatPr defaultColWidth="0.875" defaultRowHeight="12.75"/>
  <cols>
    <col min="1" max="152" width="0.875" style="4" customWidth="1"/>
    <col min="153" max="153" width="1.37890625" style="4" customWidth="1"/>
    <col min="154" max="16384" width="0.875" style="4" customWidth="1"/>
  </cols>
  <sheetData>
    <row r="1" s="2" customFormat="1" ht="12">
      <c r="FG1" s="3" t="s">
        <v>4</v>
      </c>
    </row>
    <row r="2" s="2" customFormat="1" ht="11.25" customHeight="1">
      <c r="FG2" s="3" t="s">
        <v>42</v>
      </c>
    </row>
    <row r="3" s="2" customFormat="1" ht="11.25" customHeight="1">
      <c r="FG3" s="3" t="s">
        <v>5</v>
      </c>
    </row>
    <row r="4" ht="5.25" customHeight="1"/>
    <row r="5" s="5" customFormat="1" ht="11.25">
      <c r="FG5" s="6" t="s">
        <v>9</v>
      </c>
    </row>
    <row r="6" s="5" customFormat="1" ht="11.25">
      <c r="FG6" s="6" t="s">
        <v>22</v>
      </c>
    </row>
    <row r="7" s="1" customFormat="1" ht="15"/>
    <row r="8" s="1" customFormat="1" ht="15">
      <c r="FG8" s="11"/>
    </row>
    <row r="9" s="1" customFormat="1" ht="15"/>
    <row r="10" spans="97:163" s="1" customFormat="1" ht="15">
      <c r="CS10" s="48" t="s">
        <v>23</v>
      </c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</row>
    <row r="11" spans="97:163" s="1" customFormat="1" ht="15">
      <c r="CS11" s="48" t="s">
        <v>24</v>
      </c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</row>
    <row r="12" spans="97:163" s="1" customFormat="1" ht="15">
      <c r="CS12" s="49" t="s">
        <v>142</v>
      </c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J12" s="49" t="s">
        <v>141</v>
      </c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</row>
    <row r="13" spans="72:163" s="1" customFormat="1" ht="12.75" customHeight="1"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50" t="s">
        <v>26</v>
      </c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13"/>
      <c r="DS13" s="50" t="s">
        <v>0</v>
      </c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13"/>
      <c r="EJ13" s="50" t="s">
        <v>25</v>
      </c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</row>
    <row r="14" spans="84:148" s="1" customFormat="1" ht="15"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51" t="s">
        <v>8</v>
      </c>
      <c r="DI14" s="51"/>
      <c r="DJ14" s="56"/>
      <c r="DK14" s="56"/>
      <c r="DL14" s="56"/>
      <c r="DM14" s="56"/>
      <c r="DN14" s="57" t="s">
        <v>8</v>
      </c>
      <c r="DO14" s="57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1">
        <v>20</v>
      </c>
      <c r="EH14" s="51"/>
      <c r="EI14" s="51"/>
      <c r="EJ14" s="51"/>
      <c r="EK14" s="52"/>
      <c r="EL14" s="52"/>
      <c r="EM14" s="52"/>
      <c r="EN14" s="52"/>
      <c r="EO14" s="53" t="s">
        <v>1</v>
      </c>
      <c r="EP14" s="53"/>
      <c r="EQ14" s="53"/>
      <c r="ER14" s="53"/>
    </row>
    <row r="15" spans="84:144" s="1" customFormat="1" ht="19.5" customHeight="1"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16"/>
      <c r="DI15" s="16"/>
      <c r="DJ15" s="17"/>
      <c r="DK15" s="17"/>
      <c r="DL15" s="17"/>
      <c r="DM15" s="17"/>
      <c r="DN15" s="9"/>
      <c r="DO15" s="9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6"/>
      <c r="EH15" s="16"/>
      <c r="EI15" s="16"/>
      <c r="EJ15" s="16"/>
      <c r="EK15" s="15"/>
      <c r="EL15" s="15"/>
      <c r="EM15" s="15"/>
      <c r="EN15" s="15"/>
    </row>
    <row r="16" spans="1:163" s="1" customFormat="1" ht="15.75">
      <c r="A16" s="54" t="s">
        <v>27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</row>
    <row r="17" spans="19:138" s="7" customFormat="1" ht="15.75">
      <c r="S17" s="46" t="s">
        <v>43</v>
      </c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7" t="s">
        <v>49</v>
      </c>
      <c r="DH17" s="47"/>
      <c r="DI17" s="47"/>
      <c r="DJ17" s="47"/>
      <c r="DK17" s="55" t="s">
        <v>45</v>
      </c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39:108" s="8" customFormat="1" ht="15.75">
      <c r="AM18" s="18"/>
      <c r="AN18" s="18"/>
      <c r="AO18" s="18"/>
      <c r="AP18" s="18"/>
      <c r="AQ18" s="18"/>
      <c r="AR18" s="18"/>
      <c r="AS18" s="18"/>
      <c r="AT18" s="18"/>
      <c r="AZ18" s="18"/>
      <c r="BA18" s="18"/>
      <c r="BB18" s="46" t="s">
        <v>44</v>
      </c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7" t="s">
        <v>51</v>
      </c>
      <c r="CI18" s="47"/>
      <c r="CJ18" s="47"/>
      <c r="CK18" s="47"/>
      <c r="CL18" s="46" t="s">
        <v>10</v>
      </c>
      <c r="CM18" s="46"/>
      <c r="CN18" s="46"/>
      <c r="CO18" s="46"/>
      <c r="CP18" s="46"/>
      <c r="CQ18" s="46"/>
      <c r="CR18" s="47" t="s">
        <v>50</v>
      </c>
      <c r="CS18" s="47"/>
      <c r="CT18" s="47"/>
      <c r="CU18" s="47"/>
      <c r="CV18" s="55" t="s">
        <v>28</v>
      </c>
      <c r="CW18" s="55"/>
      <c r="CX18" s="55"/>
      <c r="CY18" s="55"/>
      <c r="CZ18" s="55"/>
      <c r="DA18" s="55"/>
      <c r="DB18" s="55"/>
      <c r="DC18" s="55"/>
      <c r="DD18" s="55"/>
    </row>
    <row r="19" s="9" customFormat="1" ht="13.5" customHeight="1"/>
    <row r="20" spans="150:163" s="1" customFormat="1" ht="14.25" customHeight="1">
      <c r="ET20" s="75" t="s">
        <v>6</v>
      </c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7"/>
    </row>
    <row r="21" spans="147:163" s="1" customFormat="1" ht="15">
      <c r="EQ21" s="11"/>
      <c r="ER21" s="11" t="s">
        <v>11</v>
      </c>
      <c r="ET21" s="64" t="s">
        <v>137</v>
      </c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6"/>
    </row>
    <row r="22" spans="1:163" s="1" customFormat="1" ht="15" customHeight="1">
      <c r="A22" s="78" t="s">
        <v>48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9" t="s">
        <v>52</v>
      </c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Q22" s="11"/>
      <c r="ER22" s="11" t="s">
        <v>12</v>
      </c>
      <c r="ET22" s="64" t="s">
        <v>62</v>
      </c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6"/>
    </row>
    <row r="23" spans="1:163" s="1" customFormat="1" ht="1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Q23" s="11"/>
      <c r="ER23" s="11" t="s">
        <v>13</v>
      </c>
      <c r="ET23" s="64" t="s">
        <v>57</v>
      </c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6"/>
    </row>
    <row r="24" spans="1:163" s="1" customFormat="1" ht="29.2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I24" s="10"/>
      <c r="EJ24" s="10"/>
      <c r="EK24" s="10"/>
      <c r="EL24" s="10"/>
      <c r="EM24" s="10"/>
      <c r="EN24" s="10"/>
      <c r="EO24" s="10"/>
      <c r="EP24" s="10"/>
      <c r="EQ24" s="12"/>
      <c r="ER24" s="12" t="s">
        <v>14</v>
      </c>
      <c r="ES24" s="10"/>
      <c r="ET24" s="60" t="s">
        <v>58</v>
      </c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2"/>
    </row>
    <row r="25" spans="1:163" s="1" customFormat="1" ht="14.25" customHeight="1">
      <c r="A25" s="1" t="s">
        <v>7</v>
      </c>
      <c r="BQ25" s="59" t="s">
        <v>53</v>
      </c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Q25" s="11"/>
      <c r="ER25" s="11" t="s">
        <v>15</v>
      </c>
      <c r="ET25" s="64" t="s">
        <v>59</v>
      </c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6"/>
    </row>
    <row r="26" spans="1:163" s="1" customFormat="1" ht="15" customHeight="1">
      <c r="A26" s="14" t="s">
        <v>30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59" t="s">
        <v>54</v>
      </c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Q26" s="11"/>
      <c r="ER26" s="11" t="s">
        <v>29</v>
      </c>
      <c r="ET26" s="64" t="s">
        <v>60</v>
      </c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6"/>
    </row>
    <row r="27" spans="1:163" s="1" customFormat="1" ht="30" customHeight="1">
      <c r="A27" s="14" t="s">
        <v>32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63" t="s">
        <v>55</v>
      </c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Q27" s="11"/>
      <c r="ER27" s="11" t="s">
        <v>16</v>
      </c>
      <c r="ET27" s="64" t="s">
        <v>61</v>
      </c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6"/>
    </row>
    <row r="28" spans="1:163" s="1" customFormat="1" ht="29.25" customHeight="1">
      <c r="A28" s="58" t="s">
        <v>31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Q28" s="12"/>
      <c r="ER28" s="12" t="s">
        <v>12</v>
      </c>
      <c r="ES28" s="10"/>
      <c r="ET28" s="60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2"/>
    </row>
    <row r="29" spans="1:163" s="1" customFormat="1" ht="15">
      <c r="A29" s="14" t="s">
        <v>33</v>
      </c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Q29" s="11"/>
      <c r="ER29" s="11" t="s">
        <v>16</v>
      </c>
      <c r="ET29" s="64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6"/>
    </row>
    <row r="30" spans="1:163" s="1" customFormat="1" ht="15">
      <c r="A30" s="1" t="s">
        <v>34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73" t="s">
        <v>56</v>
      </c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Q30" s="11"/>
      <c r="ER30" s="11"/>
      <c r="ET30" s="64" t="s">
        <v>63</v>
      </c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6"/>
    </row>
    <row r="31" spans="69:163" s="1" customFormat="1" ht="12.75" customHeight="1">
      <c r="BQ31" s="50" t="s">
        <v>35</v>
      </c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Q31" s="11"/>
      <c r="ER31" s="11" t="s">
        <v>36</v>
      </c>
      <c r="ES31" s="10"/>
      <c r="ET31" s="67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9"/>
    </row>
    <row r="32" spans="148:163" s="1" customFormat="1" ht="13.5" customHeight="1">
      <c r="ER32" s="11" t="s">
        <v>17</v>
      </c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2"/>
    </row>
    <row r="33" spans="148:163" s="1" customFormat="1" ht="13.5" customHeight="1">
      <c r="ER33" s="11"/>
      <c r="ET33" s="64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6"/>
    </row>
    <row r="34" spans="1:163" s="1" customFormat="1" ht="14.25" customHeight="1">
      <c r="A34" s="1" t="s">
        <v>39</v>
      </c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R34" s="11" t="s">
        <v>38</v>
      </c>
      <c r="ET34" s="64" t="s">
        <v>37</v>
      </c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6"/>
    </row>
    <row r="35" s="1" customFormat="1" ht="12" customHeight="1"/>
  </sheetData>
  <sheetProtection/>
  <mergeCells count="49">
    <mergeCell ref="BQ34:EB34"/>
    <mergeCell ref="ET34:FG34"/>
    <mergeCell ref="ET33:FG33"/>
    <mergeCell ref="ET20:FG20"/>
    <mergeCell ref="ET21:FG21"/>
    <mergeCell ref="A22:BP24"/>
    <mergeCell ref="BQ22:EB24"/>
    <mergeCell ref="ET22:FG22"/>
    <mergeCell ref="ET23:FG23"/>
    <mergeCell ref="ET24:FG24"/>
    <mergeCell ref="ET30:FG30"/>
    <mergeCell ref="BQ31:EB31"/>
    <mergeCell ref="ET31:FG32"/>
    <mergeCell ref="BQ30:EB30"/>
    <mergeCell ref="BQ25:EB25"/>
    <mergeCell ref="ET25:FG25"/>
    <mergeCell ref="A28:BP28"/>
    <mergeCell ref="BQ28:EB28"/>
    <mergeCell ref="ET28:FG28"/>
    <mergeCell ref="BQ29:EB29"/>
    <mergeCell ref="ET29:FG29"/>
    <mergeCell ref="BQ26:EB26"/>
    <mergeCell ref="ET26:FG26"/>
    <mergeCell ref="BQ27:EB27"/>
    <mergeCell ref="ET27:FG27"/>
    <mergeCell ref="EG14:EJ14"/>
    <mergeCell ref="EK14:EN14"/>
    <mergeCell ref="EO14:ER14"/>
    <mergeCell ref="A16:FG16"/>
    <mergeCell ref="CV18:DD18"/>
    <mergeCell ref="DH14:DI14"/>
    <mergeCell ref="DJ14:DM14"/>
    <mergeCell ref="DN14:DO14"/>
    <mergeCell ref="DP14:EF14"/>
    <mergeCell ref="DK17:EH17"/>
    <mergeCell ref="CS10:FG10"/>
    <mergeCell ref="CS11:FG11"/>
    <mergeCell ref="CS12:DQ12"/>
    <mergeCell ref="DS12:EH12"/>
    <mergeCell ref="EJ12:FG12"/>
    <mergeCell ref="CS13:DQ13"/>
    <mergeCell ref="DS13:EH13"/>
    <mergeCell ref="EJ13:FG13"/>
    <mergeCell ref="S17:DF17"/>
    <mergeCell ref="BB18:CG18"/>
    <mergeCell ref="DG17:DJ17"/>
    <mergeCell ref="CH18:CK18"/>
    <mergeCell ref="CL18:CQ18"/>
    <mergeCell ref="CR18:CU18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C65" sqref="C65"/>
    </sheetView>
  </sheetViews>
  <sheetFormatPr defaultColWidth="9.00390625" defaultRowHeight="12.75"/>
  <cols>
    <col min="1" max="1" width="4.625" style="32" customWidth="1"/>
    <col min="2" max="2" width="19.125" style="41" customWidth="1"/>
    <col min="3" max="4" width="13.125" style="0" customWidth="1"/>
    <col min="5" max="5" width="15.75390625" style="0" customWidth="1"/>
    <col min="6" max="6" width="12.75390625" style="32" customWidth="1"/>
    <col min="7" max="7" width="12.625" style="32" bestFit="1" customWidth="1"/>
    <col min="8" max="8" width="14.625" style="32" bestFit="1" customWidth="1"/>
    <col min="9" max="9" width="13.625" style="0" customWidth="1"/>
    <col min="10" max="10" width="12.75390625" style="0" customWidth="1"/>
    <col min="11" max="11" width="6.875" style="0" customWidth="1"/>
    <col min="12" max="12" width="13.375" style="32" customWidth="1"/>
    <col min="13" max="13" width="14.375" style="0" customWidth="1"/>
    <col min="14" max="14" width="6.625" style="0" customWidth="1"/>
    <col min="15" max="15" width="9.25390625" style="0" customWidth="1"/>
  </cols>
  <sheetData>
    <row r="1" spans="1:15" ht="12.75">
      <c r="A1" s="96" t="s">
        <v>65</v>
      </c>
      <c r="B1" s="96" t="s">
        <v>66</v>
      </c>
      <c r="C1" s="101" t="s">
        <v>2</v>
      </c>
      <c r="D1" s="102"/>
      <c r="E1" s="96" t="s">
        <v>67</v>
      </c>
      <c r="F1" s="95" t="s">
        <v>18</v>
      </c>
      <c r="G1" s="108" t="s">
        <v>88</v>
      </c>
      <c r="H1" s="109"/>
      <c r="I1" s="109"/>
      <c r="J1" s="109"/>
      <c r="K1" s="110"/>
      <c r="L1" s="95" t="s">
        <v>68</v>
      </c>
      <c r="M1" s="95" t="s">
        <v>92</v>
      </c>
      <c r="N1" s="95" t="s">
        <v>41</v>
      </c>
      <c r="O1" s="95" t="s">
        <v>69</v>
      </c>
    </row>
    <row r="2" spans="1:15" ht="12.75">
      <c r="A2" s="97"/>
      <c r="B2" s="99"/>
      <c r="C2" s="103"/>
      <c r="D2" s="104"/>
      <c r="E2" s="99"/>
      <c r="F2" s="95"/>
      <c r="G2" s="95" t="s">
        <v>70</v>
      </c>
      <c r="H2" s="105" t="s">
        <v>19</v>
      </c>
      <c r="I2" s="105"/>
      <c r="J2" s="105"/>
      <c r="K2" s="105"/>
      <c r="L2" s="95"/>
      <c r="M2" s="95"/>
      <c r="N2" s="95"/>
      <c r="O2" s="95"/>
    </row>
    <row r="3" spans="1:15" ht="32.25" customHeight="1">
      <c r="A3" s="97"/>
      <c r="B3" s="99"/>
      <c r="C3" s="96" t="s">
        <v>47</v>
      </c>
      <c r="D3" s="96" t="s">
        <v>46</v>
      </c>
      <c r="E3" s="99"/>
      <c r="F3" s="95"/>
      <c r="G3" s="95"/>
      <c r="H3" s="96" t="s">
        <v>71</v>
      </c>
      <c r="I3" s="106" t="s">
        <v>3</v>
      </c>
      <c r="J3" s="107"/>
      <c r="K3" s="96" t="s">
        <v>72</v>
      </c>
      <c r="L3" s="95"/>
      <c r="M3" s="95"/>
      <c r="N3" s="95"/>
      <c r="O3" s="95"/>
    </row>
    <row r="4" spans="1:15" ht="138.75" customHeight="1">
      <c r="A4" s="98"/>
      <c r="B4" s="100"/>
      <c r="C4" s="100"/>
      <c r="D4" s="100"/>
      <c r="E4" s="100"/>
      <c r="F4" s="95"/>
      <c r="G4" s="95"/>
      <c r="H4" s="98"/>
      <c r="I4" s="20" t="s">
        <v>20</v>
      </c>
      <c r="J4" s="20" t="s">
        <v>21</v>
      </c>
      <c r="K4" s="98"/>
      <c r="L4" s="95"/>
      <c r="M4" s="95"/>
      <c r="N4" s="95"/>
      <c r="O4" s="95"/>
    </row>
    <row r="5" spans="1:15" s="19" customFormat="1" ht="12.75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1">
        <v>6</v>
      </c>
      <c r="G5" s="21">
        <v>7</v>
      </c>
      <c r="H5" s="21">
        <v>8</v>
      </c>
      <c r="I5" s="22">
        <v>9</v>
      </c>
      <c r="J5" s="22">
        <v>10</v>
      </c>
      <c r="K5" s="22">
        <v>11</v>
      </c>
      <c r="L5" s="21">
        <v>12</v>
      </c>
      <c r="M5" s="22">
        <v>13</v>
      </c>
      <c r="N5" s="22">
        <v>14</v>
      </c>
      <c r="O5" s="22">
        <v>15</v>
      </c>
    </row>
    <row r="6" spans="1:15" ht="36">
      <c r="A6" s="21">
        <v>1</v>
      </c>
      <c r="B6" s="42" t="s">
        <v>133</v>
      </c>
      <c r="C6" s="21" t="s">
        <v>97</v>
      </c>
      <c r="D6" s="22"/>
      <c r="E6" s="24" t="s">
        <v>64</v>
      </c>
      <c r="F6" s="21">
        <v>2018</v>
      </c>
      <c r="G6" s="38">
        <v>11124948.15</v>
      </c>
      <c r="H6" s="38">
        <v>11124948.15</v>
      </c>
      <c r="I6" s="38">
        <v>0</v>
      </c>
      <c r="J6" s="38">
        <v>0</v>
      </c>
      <c r="K6" s="38">
        <v>0</v>
      </c>
      <c r="L6" s="20" t="s">
        <v>73</v>
      </c>
      <c r="M6" s="21" t="s">
        <v>74</v>
      </c>
      <c r="N6" s="21" t="s">
        <v>74</v>
      </c>
      <c r="O6" s="23"/>
    </row>
    <row r="7" spans="1:15" ht="24">
      <c r="A7" s="21">
        <v>2</v>
      </c>
      <c r="B7" s="42" t="s">
        <v>132</v>
      </c>
      <c r="C7" s="21" t="s">
        <v>97</v>
      </c>
      <c r="D7" s="23"/>
      <c r="E7" s="24" t="s">
        <v>75</v>
      </c>
      <c r="F7" s="21">
        <v>2018</v>
      </c>
      <c r="G7" s="38">
        <v>26860001.12</v>
      </c>
      <c r="H7" s="38">
        <v>26860001.12</v>
      </c>
      <c r="I7" s="38">
        <v>0</v>
      </c>
      <c r="J7" s="38">
        <v>0</v>
      </c>
      <c r="K7" s="38">
        <v>0</v>
      </c>
      <c r="L7" s="20" t="s">
        <v>73</v>
      </c>
      <c r="M7" s="21" t="s">
        <v>74</v>
      </c>
      <c r="N7" s="21" t="s">
        <v>74</v>
      </c>
      <c r="O7" s="23"/>
    </row>
    <row r="8" spans="1:15" ht="36">
      <c r="A8" s="21">
        <v>3</v>
      </c>
      <c r="B8" s="42" t="s">
        <v>131</v>
      </c>
      <c r="C8" s="21" t="s">
        <v>97</v>
      </c>
      <c r="D8" s="23"/>
      <c r="E8" s="24" t="s">
        <v>76</v>
      </c>
      <c r="F8" s="21">
        <v>2018</v>
      </c>
      <c r="G8" s="38">
        <v>2646140.11</v>
      </c>
      <c r="H8" s="38">
        <v>2646140.11</v>
      </c>
      <c r="I8" s="38">
        <v>0</v>
      </c>
      <c r="J8" s="38">
        <v>0</v>
      </c>
      <c r="K8" s="38">
        <v>0</v>
      </c>
      <c r="L8" s="20" t="s">
        <v>73</v>
      </c>
      <c r="M8" s="21" t="s">
        <v>74</v>
      </c>
      <c r="N8" s="21" t="s">
        <v>74</v>
      </c>
      <c r="O8" s="23"/>
    </row>
    <row r="9" spans="1:15" ht="48">
      <c r="A9" s="21">
        <v>4</v>
      </c>
      <c r="B9" s="42" t="s">
        <v>130</v>
      </c>
      <c r="C9" s="21" t="s">
        <v>97</v>
      </c>
      <c r="D9" s="23"/>
      <c r="E9" s="24" t="s">
        <v>77</v>
      </c>
      <c r="F9" s="21">
        <v>2018</v>
      </c>
      <c r="G9" s="38">
        <v>3690196.62</v>
      </c>
      <c r="H9" s="38">
        <v>3690196.62</v>
      </c>
      <c r="I9" s="38">
        <v>0</v>
      </c>
      <c r="J9" s="38">
        <v>0</v>
      </c>
      <c r="K9" s="38">
        <v>0</v>
      </c>
      <c r="L9" s="20" t="s">
        <v>73</v>
      </c>
      <c r="M9" s="21" t="s">
        <v>74</v>
      </c>
      <c r="N9" s="21" t="s">
        <v>74</v>
      </c>
      <c r="O9" s="23"/>
    </row>
    <row r="10" spans="1:15" ht="24">
      <c r="A10" s="21">
        <v>5</v>
      </c>
      <c r="B10" s="42" t="s">
        <v>129</v>
      </c>
      <c r="C10" s="21" t="s">
        <v>97</v>
      </c>
      <c r="D10" s="23"/>
      <c r="E10" s="31" t="s">
        <v>78</v>
      </c>
      <c r="F10" s="21">
        <v>2018</v>
      </c>
      <c r="G10" s="38">
        <v>600000</v>
      </c>
      <c r="H10" s="38">
        <v>600000</v>
      </c>
      <c r="I10" s="38">
        <v>0</v>
      </c>
      <c r="J10" s="38">
        <v>0</v>
      </c>
      <c r="K10" s="38">
        <v>0</v>
      </c>
      <c r="L10" s="20" t="s">
        <v>73</v>
      </c>
      <c r="M10" s="21" t="s">
        <v>74</v>
      </c>
      <c r="N10" s="21" t="s">
        <v>74</v>
      </c>
      <c r="O10" s="23"/>
    </row>
    <row r="11" spans="1:15" ht="36">
      <c r="A11" s="21">
        <v>6</v>
      </c>
      <c r="B11" s="42" t="s">
        <v>128</v>
      </c>
      <c r="C11" s="21" t="s">
        <v>97</v>
      </c>
      <c r="D11" s="23"/>
      <c r="E11" s="24" t="s">
        <v>89</v>
      </c>
      <c r="F11" s="21">
        <v>2018</v>
      </c>
      <c r="G11" s="38">
        <v>652787.44</v>
      </c>
      <c r="H11" s="38">
        <v>652787.44</v>
      </c>
      <c r="I11" s="38">
        <v>0</v>
      </c>
      <c r="J11" s="38">
        <v>0</v>
      </c>
      <c r="K11" s="38">
        <v>0</v>
      </c>
      <c r="L11" s="20" t="s">
        <v>73</v>
      </c>
      <c r="M11" s="21" t="s">
        <v>74</v>
      </c>
      <c r="N11" s="21" t="s">
        <v>74</v>
      </c>
      <c r="O11" s="23"/>
    </row>
    <row r="12" spans="1:15" ht="132">
      <c r="A12" s="21">
        <v>7</v>
      </c>
      <c r="B12" s="42" t="s">
        <v>127</v>
      </c>
      <c r="C12" s="21" t="s">
        <v>97</v>
      </c>
      <c r="D12" s="23"/>
      <c r="E12" s="24" t="s">
        <v>94</v>
      </c>
      <c r="F12" s="21">
        <v>2018</v>
      </c>
      <c r="G12" s="38">
        <v>831000</v>
      </c>
      <c r="H12" s="38">
        <v>831000</v>
      </c>
      <c r="I12" s="38">
        <v>0</v>
      </c>
      <c r="J12" s="38">
        <v>0</v>
      </c>
      <c r="K12" s="38">
        <v>0</v>
      </c>
      <c r="L12" s="27" t="s">
        <v>79</v>
      </c>
      <c r="M12" s="21" t="s">
        <v>74</v>
      </c>
      <c r="N12" s="21" t="s">
        <v>74</v>
      </c>
      <c r="O12" s="23"/>
    </row>
    <row r="13" spans="1:15" ht="144">
      <c r="A13" s="21">
        <v>8</v>
      </c>
      <c r="B13" s="42" t="s">
        <v>126</v>
      </c>
      <c r="C13" s="21" t="s">
        <v>97</v>
      </c>
      <c r="D13" s="23"/>
      <c r="E13" s="24" t="s">
        <v>85</v>
      </c>
      <c r="F13" s="21">
        <v>2018</v>
      </c>
      <c r="G13" s="38">
        <v>570000</v>
      </c>
      <c r="H13" s="38">
        <v>570000</v>
      </c>
      <c r="I13" s="38">
        <v>0</v>
      </c>
      <c r="J13" s="38">
        <v>0</v>
      </c>
      <c r="K13" s="38">
        <v>0</v>
      </c>
      <c r="L13" s="27" t="s">
        <v>79</v>
      </c>
      <c r="M13" s="21" t="s">
        <v>74</v>
      </c>
      <c r="N13" s="21" t="s">
        <v>74</v>
      </c>
      <c r="O13" s="23"/>
    </row>
    <row r="14" spans="1:15" ht="48">
      <c r="A14" s="21">
        <v>9</v>
      </c>
      <c r="B14" s="42" t="s">
        <v>125</v>
      </c>
      <c r="C14" s="21" t="s">
        <v>97</v>
      </c>
      <c r="D14" s="23"/>
      <c r="E14" s="24" t="s">
        <v>90</v>
      </c>
      <c r="F14" s="21">
        <v>2018</v>
      </c>
      <c r="G14" s="38">
        <v>42629.1</v>
      </c>
      <c r="H14" s="38">
        <v>42629.1</v>
      </c>
      <c r="I14" s="38">
        <v>0</v>
      </c>
      <c r="J14" s="38">
        <v>0</v>
      </c>
      <c r="K14" s="38">
        <v>0</v>
      </c>
      <c r="L14" s="27" t="s">
        <v>80</v>
      </c>
      <c r="M14" s="21" t="s">
        <v>74</v>
      </c>
      <c r="N14" s="21" t="s">
        <v>74</v>
      </c>
      <c r="O14" s="23"/>
    </row>
    <row r="15" spans="1:15" ht="168">
      <c r="A15" s="21">
        <v>10</v>
      </c>
      <c r="B15" s="42" t="s">
        <v>124</v>
      </c>
      <c r="C15" s="21" t="s">
        <v>97</v>
      </c>
      <c r="D15" s="23"/>
      <c r="E15" s="24" t="s">
        <v>86</v>
      </c>
      <c r="F15" s="21">
        <v>2018</v>
      </c>
      <c r="G15" s="38">
        <v>491000</v>
      </c>
      <c r="H15" s="38">
        <v>491000</v>
      </c>
      <c r="I15" s="38">
        <v>0</v>
      </c>
      <c r="J15" s="38">
        <v>0</v>
      </c>
      <c r="K15" s="38">
        <v>0</v>
      </c>
      <c r="L15" s="27" t="s">
        <v>79</v>
      </c>
      <c r="M15" s="21" t="s">
        <v>74</v>
      </c>
      <c r="N15" s="21" t="s">
        <v>74</v>
      </c>
      <c r="O15" s="23"/>
    </row>
    <row r="16" spans="1:15" ht="84">
      <c r="A16" s="21">
        <v>11</v>
      </c>
      <c r="B16" s="42" t="s">
        <v>123</v>
      </c>
      <c r="C16" s="21" t="s">
        <v>97</v>
      </c>
      <c r="D16" s="29"/>
      <c r="E16" s="30" t="s">
        <v>81</v>
      </c>
      <c r="F16" s="21">
        <v>2018</v>
      </c>
      <c r="G16" s="40">
        <v>302046.7</v>
      </c>
      <c r="H16" s="40">
        <v>302046.7</v>
      </c>
      <c r="I16" s="38">
        <v>0</v>
      </c>
      <c r="J16" s="38">
        <v>0</v>
      </c>
      <c r="K16" s="38">
        <v>0</v>
      </c>
      <c r="L16" s="27" t="s">
        <v>80</v>
      </c>
      <c r="M16" s="21" t="s">
        <v>74</v>
      </c>
      <c r="N16" s="21" t="s">
        <v>74</v>
      </c>
      <c r="O16" s="22"/>
    </row>
    <row r="17" spans="1:15" s="41" customFormat="1" ht="24">
      <c r="A17" s="21">
        <v>12</v>
      </c>
      <c r="B17" s="43" t="s">
        <v>122</v>
      </c>
      <c r="C17" s="21" t="s">
        <v>97</v>
      </c>
      <c r="D17" s="28"/>
      <c r="E17" s="24" t="s">
        <v>91</v>
      </c>
      <c r="F17" s="25">
        <v>2018</v>
      </c>
      <c r="G17" s="39">
        <v>742250</v>
      </c>
      <c r="H17" s="39">
        <v>742250</v>
      </c>
      <c r="I17" s="38">
        <v>0</v>
      </c>
      <c r="J17" s="38">
        <v>0</v>
      </c>
      <c r="K17" s="38">
        <v>0</v>
      </c>
      <c r="L17" s="27" t="s">
        <v>82</v>
      </c>
      <c r="M17" s="21" t="s">
        <v>74</v>
      </c>
      <c r="N17" s="25" t="s">
        <v>74</v>
      </c>
      <c r="O17" s="28"/>
    </row>
    <row r="18" spans="1:15" s="41" customFormat="1" ht="60">
      <c r="A18" s="21">
        <v>13</v>
      </c>
      <c r="B18" s="44" t="s">
        <v>134</v>
      </c>
      <c r="C18" s="21" t="s">
        <v>97</v>
      </c>
      <c r="D18" s="23"/>
      <c r="E18" s="24" t="s">
        <v>83</v>
      </c>
      <c r="F18" s="21">
        <v>2018</v>
      </c>
      <c r="G18" s="38">
        <v>6500000</v>
      </c>
      <c r="H18" s="38">
        <v>6500000</v>
      </c>
      <c r="I18" s="38">
        <v>0</v>
      </c>
      <c r="J18" s="38">
        <v>0</v>
      </c>
      <c r="K18" s="38">
        <v>0</v>
      </c>
      <c r="L18" s="25"/>
      <c r="M18" s="21" t="s">
        <v>74</v>
      </c>
      <c r="N18" s="23"/>
      <c r="O18" s="23"/>
    </row>
    <row r="19" spans="1:15" ht="12.75">
      <c r="A19" s="86" t="s">
        <v>40</v>
      </c>
      <c r="B19" s="87"/>
      <c r="C19" s="87"/>
      <c r="D19" s="87"/>
      <c r="E19" s="87"/>
      <c r="F19" s="88"/>
      <c r="G19" s="38">
        <f>SUM(G6:G18)</f>
        <v>55052999.24</v>
      </c>
      <c r="H19" s="38">
        <f>SUM(H6:H18)</f>
        <v>55052999.24</v>
      </c>
      <c r="I19" s="38">
        <f>SUM(I6:I18)</f>
        <v>0</v>
      </c>
      <c r="J19" s="38">
        <f>SUM(J6:J18)</f>
        <v>0</v>
      </c>
      <c r="K19" s="38">
        <f>SUM(K6:K18)</f>
        <v>0</v>
      </c>
      <c r="L19" s="21" t="s">
        <v>84</v>
      </c>
      <c r="M19" s="21" t="s">
        <v>84</v>
      </c>
      <c r="N19" s="21" t="s">
        <v>84</v>
      </c>
      <c r="O19" s="21" t="s">
        <v>84</v>
      </c>
    </row>
    <row r="20" spans="1:15" ht="16.5" customHeight="1">
      <c r="A20" s="89" t="s">
        <v>96</v>
      </c>
      <c r="B20" s="90"/>
      <c r="C20" s="90"/>
      <c r="D20" s="90"/>
      <c r="E20" s="90"/>
      <c r="F20" s="91"/>
      <c r="G20" s="39">
        <f>SUM(G19:G19)</f>
        <v>55052999.24</v>
      </c>
      <c r="H20" s="39">
        <f>SUM(H19:H19)</f>
        <v>55052999.24</v>
      </c>
      <c r="I20" s="38">
        <f>SUM(I19)</f>
        <v>0</v>
      </c>
      <c r="J20" s="38">
        <f>SUM(J19)</f>
        <v>0</v>
      </c>
      <c r="K20" s="38">
        <f>SUM(K19)</f>
        <v>0</v>
      </c>
      <c r="L20" s="21" t="s">
        <v>84</v>
      </c>
      <c r="M20" s="21" t="s">
        <v>84</v>
      </c>
      <c r="N20" s="21" t="s">
        <v>84</v>
      </c>
      <c r="O20" s="21" t="s">
        <v>84</v>
      </c>
    </row>
    <row r="21" spans="1:15" ht="36">
      <c r="A21" s="21">
        <v>14</v>
      </c>
      <c r="B21" s="42" t="s">
        <v>121</v>
      </c>
      <c r="C21" s="21" t="s">
        <v>97</v>
      </c>
      <c r="D21" s="22"/>
      <c r="E21" s="24" t="s">
        <v>64</v>
      </c>
      <c r="F21" s="21">
        <v>2019</v>
      </c>
      <c r="G21" s="38">
        <v>11682000</v>
      </c>
      <c r="H21" s="38">
        <v>0</v>
      </c>
      <c r="I21" s="38">
        <v>11682000</v>
      </c>
      <c r="J21" s="38">
        <v>0</v>
      </c>
      <c r="K21" s="38">
        <v>0</v>
      </c>
      <c r="L21" s="20" t="s">
        <v>73</v>
      </c>
      <c r="M21" s="21" t="s">
        <v>74</v>
      </c>
      <c r="N21" s="21" t="s">
        <v>74</v>
      </c>
      <c r="O21" s="23"/>
    </row>
    <row r="22" spans="1:15" ht="24">
      <c r="A22" s="21">
        <v>15</v>
      </c>
      <c r="B22" s="42" t="s">
        <v>120</v>
      </c>
      <c r="C22" s="21" t="s">
        <v>97</v>
      </c>
      <c r="D22" s="23"/>
      <c r="E22" s="24" t="s">
        <v>75</v>
      </c>
      <c r="F22" s="21">
        <v>2019</v>
      </c>
      <c r="G22" s="38">
        <v>28203000</v>
      </c>
      <c r="H22" s="38">
        <v>0</v>
      </c>
      <c r="I22" s="38">
        <v>28203000</v>
      </c>
      <c r="J22" s="38">
        <v>0</v>
      </c>
      <c r="K22" s="38">
        <v>0</v>
      </c>
      <c r="L22" s="20" t="s">
        <v>73</v>
      </c>
      <c r="M22" s="21" t="s">
        <v>74</v>
      </c>
      <c r="N22" s="21" t="s">
        <v>74</v>
      </c>
      <c r="O22" s="23"/>
    </row>
    <row r="23" spans="1:15" ht="36">
      <c r="A23" s="21">
        <v>16</v>
      </c>
      <c r="B23" s="42" t="s">
        <v>119</v>
      </c>
      <c r="C23" s="21" t="s">
        <v>97</v>
      </c>
      <c r="D23" s="23"/>
      <c r="E23" s="24" t="s">
        <v>76</v>
      </c>
      <c r="F23" s="21">
        <v>2019</v>
      </c>
      <c r="G23" s="38">
        <v>2778450</v>
      </c>
      <c r="H23" s="38">
        <v>0</v>
      </c>
      <c r="I23" s="38">
        <v>2778450</v>
      </c>
      <c r="J23" s="38">
        <v>0</v>
      </c>
      <c r="K23" s="38">
        <v>0</v>
      </c>
      <c r="L23" s="20" t="s">
        <v>73</v>
      </c>
      <c r="M23" s="21" t="s">
        <v>74</v>
      </c>
      <c r="N23" s="21" t="s">
        <v>74</v>
      </c>
      <c r="O23" s="23"/>
    </row>
    <row r="24" spans="1:15" ht="48">
      <c r="A24" s="21">
        <v>17</v>
      </c>
      <c r="B24" s="42" t="s">
        <v>118</v>
      </c>
      <c r="C24" s="21" t="s">
        <v>97</v>
      </c>
      <c r="D24" s="23"/>
      <c r="E24" s="24" t="s">
        <v>77</v>
      </c>
      <c r="F24" s="21">
        <v>2019</v>
      </c>
      <c r="G24" s="38">
        <v>3874706</v>
      </c>
      <c r="H24" s="38">
        <v>0</v>
      </c>
      <c r="I24" s="38">
        <v>3874706</v>
      </c>
      <c r="J24" s="38">
        <v>0</v>
      </c>
      <c r="K24" s="38">
        <v>0</v>
      </c>
      <c r="L24" s="20" t="s">
        <v>73</v>
      </c>
      <c r="M24" s="21" t="s">
        <v>74</v>
      </c>
      <c r="N24" s="21" t="s">
        <v>74</v>
      </c>
      <c r="O24" s="23"/>
    </row>
    <row r="25" spans="1:15" ht="24">
      <c r="A25" s="21">
        <v>18</v>
      </c>
      <c r="B25" s="42" t="s">
        <v>117</v>
      </c>
      <c r="C25" s="21" t="s">
        <v>97</v>
      </c>
      <c r="D25" s="23"/>
      <c r="E25" s="26" t="s">
        <v>78</v>
      </c>
      <c r="F25" s="21">
        <v>2019</v>
      </c>
      <c r="G25" s="38">
        <v>630000</v>
      </c>
      <c r="H25" s="38">
        <v>0</v>
      </c>
      <c r="I25" s="38">
        <v>630000</v>
      </c>
      <c r="J25" s="38">
        <v>0</v>
      </c>
      <c r="K25" s="38">
        <v>0</v>
      </c>
      <c r="L25" s="20" t="s">
        <v>73</v>
      </c>
      <c r="M25" s="21" t="s">
        <v>74</v>
      </c>
      <c r="N25" s="21" t="s">
        <v>74</v>
      </c>
      <c r="O25" s="23"/>
    </row>
    <row r="26" spans="1:15" ht="36">
      <c r="A26" s="21">
        <v>19</v>
      </c>
      <c r="B26" s="42" t="s">
        <v>116</v>
      </c>
      <c r="C26" s="21" t="s">
        <v>97</v>
      </c>
      <c r="D26" s="23"/>
      <c r="E26" s="24" t="s">
        <v>89</v>
      </c>
      <c r="F26" s="21">
        <v>2019</v>
      </c>
      <c r="G26" s="38">
        <v>685427</v>
      </c>
      <c r="H26" s="38">
        <v>0</v>
      </c>
      <c r="I26" s="38">
        <v>685427</v>
      </c>
      <c r="J26" s="38">
        <v>0</v>
      </c>
      <c r="K26" s="38">
        <v>0</v>
      </c>
      <c r="L26" s="20" t="s">
        <v>73</v>
      </c>
      <c r="M26" s="21" t="s">
        <v>74</v>
      </c>
      <c r="N26" s="21" t="s">
        <v>74</v>
      </c>
      <c r="O26" s="23"/>
    </row>
    <row r="27" spans="1:15" ht="132">
      <c r="A27" s="21">
        <v>20</v>
      </c>
      <c r="B27" s="42" t="s">
        <v>115</v>
      </c>
      <c r="C27" s="21" t="s">
        <v>97</v>
      </c>
      <c r="D27" s="23"/>
      <c r="E27" s="24" t="s">
        <v>95</v>
      </c>
      <c r="F27" s="21">
        <v>2019</v>
      </c>
      <c r="G27" s="38">
        <f>831000*1.05</f>
        <v>872550</v>
      </c>
      <c r="H27" s="38">
        <v>0</v>
      </c>
      <c r="I27" s="38">
        <f>831000*1.05</f>
        <v>872550</v>
      </c>
      <c r="J27" s="38">
        <v>0</v>
      </c>
      <c r="K27" s="38">
        <v>0</v>
      </c>
      <c r="L27" s="27" t="s">
        <v>79</v>
      </c>
      <c r="M27" s="21" t="s">
        <v>74</v>
      </c>
      <c r="N27" s="21" t="s">
        <v>74</v>
      </c>
      <c r="O27" s="23"/>
    </row>
    <row r="28" spans="1:15" ht="144">
      <c r="A28" s="21">
        <v>21</v>
      </c>
      <c r="B28" s="42" t="s">
        <v>114</v>
      </c>
      <c r="C28" s="21" t="s">
        <v>97</v>
      </c>
      <c r="D28" s="23"/>
      <c r="E28" s="24" t="s">
        <v>85</v>
      </c>
      <c r="F28" s="21">
        <v>2019</v>
      </c>
      <c r="G28" s="38">
        <f>570000*1.05</f>
        <v>598500</v>
      </c>
      <c r="H28" s="38">
        <v>0</v>
      </c>
      <c r="I28" s="38">
        <f>570000*1.05</f>
        <v>598500</v>
      </c>
      <c r="J28" s="38">
        <v>0</v>
      </c>
      <c r="K28" s="38">
        <v>0</v>
      </c>
      <c r="L28" s="27" t="s">
        <v>79</v>
      </c>
      <c r="M28" s="21" t="s">
        <v>74</v>
      </c>
      <c r="N28" s="21" t="s">
        <v>74</v>
      </c>
      <c r="O28" s="23"/>
    </row>
    <row r="29" spans="1:15" ht="48">
      <c r="A29" s="21">
        <v>22</v>
      </c>
      <c r="B29" s="42" t="s">
        <v>113</v>
      </c>
      <c r="C29" s="21" t="s">
        <v>97</v>
      </c>
      <c r="D29" s="23"/>
      <c r="E29" s="24" t="s">
        <v>90</v>
      </c>
      <c r="F29" s="21">
        <v>2019</v>
      </c>
      <c r="G29" s="38">
        <v>44761</v>
      </c>
      <c r="H29" s="38">
        <v>0</v>
      </c>
      <c r="I29" s="38">
        <v>44761</v>
      </c>
      <c r="J29" s="38">
        <v>0</v>
      </c>
      <c r="K29" s="38">
        <v>0</v>
      </c>
      <c r="L29" s="20" t="s">
        <v>80</v>
      </c>
      <c r="M29" s="21" t="s">
        <v>74</v>
      </c>
      <c r="N29" s="21" t="s">
        <v>74</v>
      </c>
      <c r="O29" s="23"/>
    </row>
    <row r="30" spans="1:15" ht="168">
      <c r="A30" s="21">
        <v>23</v>
      </c>
      <c r="B30" s="42" t="s">
        <v>112</v>
      </c>
      <c r="C30" s="21" t="s">
        <v>97</v>
      </c>
      <c r="D30" s="23"/>
      <c r="E30" s="24" t="s">
        <v>86</v>
      </c>
      <c r="F30" s="21">
        <v>2019</v>
      </c>
      <c r="G30" s="38">
        <f>491000*1.05</f>
        <v>515550</v>
      </c>
      <c r="H30" s="38">
        <v>0</v>
      </c>
      <c r="I30" s="38">
        <f>491000*1.05</f>
        <v>515550</v>
      </c>
      <c r="J30" s="38">
        <v>0</v>
      </c>
      <c r="K30" s="38">
        <v>0</v>
      </c>
      <c r="L30" s="27" t="s">
        <v>79</v>
      </c>
      <c r="M30" s="21" t="s">
        <v>74</v>
      </c>
      <c r="N30" s="21" t="s">
        <v>74</v>
      </c>
      <c r="O30" s="23"/>
    </row>
    <row r="31" spans="1:15" ht="84">
      <c r="A31" s="21">
        <v>24</v>
      </c>
      <c r="B31" s="42" t="s">
        <v>111</v>
      </c>
      <c r="C31" s="21" t="s">
        <v>97</v>
      </c>
      <c r="D31" s="29"/>
      <c r="E31" s="30" t="s">
        <v>81</v>
      </c>
      <c r="F31" s="21">
        <v>2019</v>
      </c>
      <c r="G31" s="40">
        <v>317150</v>
      </c>
      <c r="H31" s="38">
        <v>0</v>
      </c>
      <c r="I31" s="40">
        <v>317150</v>
      </c>
      <c r="J31" s="38">
        <v>0</v>
      </c>
      <c r="K31" s="38">
        <v>0</v>
      </c>
      <c r="L31" s="27" t="s">
        <v>80</v>
      </c>
      <c r="M31" s="21" t="s">
        <v>74</v>
      </c>
      <c r="N31" s="21" t="s">
        <v>74</v>
      </c>
      <c r="O31" s="22"/>
    </row>
    <row r="32" spans="1:15" ht="24">
      <c r="A32" s="21">
        <v>25</v>
      </c>
      <c r="B32" s="43" t="s">
        <v>110</v>
      </c>
      <c r="C32" s="21" t="s">
        <v>97</v>
      </c>
      <c r="D32" s="28"/>
      <c r="E32" s="24" t="s">
        <v>87</v>
      </c>
      <c r="F32" s="25">
        <v>2019</v>
      </c>
      <c r="G32" s="39">
        <v>780000</v>
      </c>
      <c r="H32" s="38">
        <v>0</v>
      </c>
      <c r="I32" s="39">
        <v>780000</v>
      </c>
      <c r="J32" s="38">
        <v>0</v>
      </c>
      <c r="K32" s="38">
        <v>0</v>
      </c>
      <c r="L32" s="27" t="s">
        <v>82</v>
      </c>
      <c r="M32" s="21" t="s">
        <v>74</v>
      </c>
      <c r="N32" s="25" t="s">
        <v>74</v>
      </c>
      <c r="O32" s="28"/>
    </row>
    <row r="33" spans="1:15" ht="60">
      <c r="A33" s="21">
        <v>26</v>
      </c>
      <c r="B33" s="44" t="s">
        <v>135</v>
      </c>
      <c r="C33" s="21" t="s">
        <v>97</v>
      </c>
      <c r="D33" s="23"/>
      <c r="E33" s="24" t="s">
        <v>83</v>
      </c>
      <c r="F33" s="21">
        <v>2019</v>
      </c>
      <c r="G33" s="38">
        <v>6825000</v>
      </c>
      <c r="H33" s="38">
        <v>0</v>
      </c>
      <c r="I33" s="38">
        <v>6825000</v>
      </c>
      <c r="J33" s="38">
        <v>0</v>
      </c>
      <c r="K33" s="38">
        <v>0</v>
      </c>
      <c r="L33" s="21"/>
      <c r="M33" s="21" t="s">
        <v>74</v>
      </c>
      <c r="N33" s="23"/>
      <c r="O33" s="23"/>
    </row>
    <row r="34" spans="1:15" ht="12.75">
      <c r="A34" s="86" t="s">
        <v>40</v>
      </c>
      <c r="B34" s="87"/>
      <c r="C34" s="87"/>
      <c r="D34" s="87"/>
      <c r="E34" s="87"/>
      <c r="F34" s="88"/>
      <c r="G34" s="38">
        <f>SUM(G21:G33)</f>
        <v>57807094</v>
      </c>
      <c r="H34" s="38">
        <v>0</v>
      </c>
      <c r="I34" s="38">
        <f>SUM(I21:I33)</f>
        <v>57807094</v>
      </c>
      <c r="J34" s="38">
        <f>SUM(J21:J33)</f>
        <v>0</v>
      </c>
      <c r="K34" s="38">
        <v>0</v>
      </c>
      <c r="L34" s="21" t="s">
        <v>84</v>
      </c>
      <c r="M34" s="21" t="s">
        <v>84</v>
      </c>
      <c r="N34" s="21" t="s">
        <v>84</v>
      </c>
      <c r="O34" s="21" t="s">
        <v>84</v>
      </c>
    </row>
    <row r="35" spans="1:15" ht="24" customHeight="1">
      <c r="A35" s="89" t="s">
        <v>93</v>
      </c>
      <c r="B35" s="90"/>
      <c r="C35" s="90"/>
      <c r="D35" s="90"/>
      <c r="E35" s="90"/>
      <c r="F35" s="91"/>
      <c r="G35" s="39">
        <f>SUM(G34:G34)</f>
        <v>57807094</v>
      </c>
      <c r="H35" s="38">
        <v>0</v>
      </c>
      <c r="I35" s="38">
        <v>57657094</v>
      </c>
      <c r="J35" s="38">
        <f>SUM(J34)</f>
        <v>0</v>
      </c>
      <c r="K35" s="38">
        <v>0</v>
      </c>
      <c r="L35" s="21" t="s">
        <v>84</v>
      </c>
      <c r="M35" s="21" t="s">
        <v>84</v>
      </c>
      <c r="N35" s="21" t="s">
        <v>84</v>
      </c>
      <c r="O35" s="21" t="s">
        <v>84</v>
      </c>
    </row>
    <row r="36" spans="1:15" ht="36">
      <c r="A36" s="21">
        <v>27</v>
      </c>
      <c r="B36" s="42" t="s">
        <v>109</v>
      </c>
      <c r="C36" s="21" t="s">
        <v>97</v>
      </c>
      <c r="D36" s="22"/>
      <c r="E36" s="24" t="s">
        <v>64</v>
      </c>
      <c r="F36" s="21">
        <v>2020</v>
      </c>
      <c r="G36" s="38">
        <v>12265255</v>
      </c>
      <c r="H36" s="38">
        <v>0</v>
      </c>
      <c r="I36" s="38">
        <v>0</v>
      </c>
      <c r="J36" s="38">
        <v>12265255</v>
      </c>
      <c r="K36" s="38">
        <v>0</v>
      </c>
      <c r="L36" s="20" t="s">
        <v>73</v>
      </c>
      <c r="M36" s="21" t="s">
        <v>74</v>
      </c>
      <c r="N36" s="21" t="s">
        <v>74</v>
      </c>
      <c r="O36" s="23"/>
    </row>
    <row r="37" spans="1:15" ht="24">
      <c r="A37" s="21">
        <v>28</v>
      </c>
      <c r="B37" s="42" t="s">
        <v>108</v>
      </c>
      <c r="C37" s="21" t="s">
        <v>97</v>
      </c>
      <c r="D37" s="23"/>
      <c r="E37" s="24" t="s">
        <v>75</v>
      </c>
      <c r="F37" s="21">
        <v>2020</v>
      </c>
      <c r="G37" s="38">
        <v>29613151</v>
      </c>
      <c r="H37" s="38">
        <v>0</v>
      </c>
      <c r="I37" s="38">
        <v>0</v>
      </c>
      <c r="J37" s="38">
        <v>29613151</v>
      </c>
      <c r="K37" s="38">
        <v>0</v>
      </c>
      <c r="L37" s="20" t="s">
        <v>73</v>
      </c>
      <c r="M37" s="21" t="s">
        <v>74</v>
      </c>
      <c r="N37" s="21" t="s">
        <v>74</v>
      </c>
      <c r="O37" s="23"/>
    </row>
    <row r="38" spans="1:15" ht="36">
      <c r="A38" s="21">
        <v>29</v>
      </c>
      <c r="B38" s="42" t="s">
        <v>107</v>
      </c>
      <c r="C38" s="21" t="s">
        <v>97</v>
      </c>
      <c r="D38" s="23"/>
      <c r="E38" s="24" t="s">
        <v>76</v>
      </c>
      <c r="F38" s="21">
        <v>2020</v>
      </c>
      <c r="G38" s="38">
        <v>2917370</v>
      </c>
      <c r="H38" s="38">
        <v>0</v>
      </c>
      <c r="I38" s="38">
        <v>0</v>
      </c>
      <c r="J38" s="38">
        <v>2917370</v>
      </c>
      <c r="K38" s="38">
        <v>0</v>
      </c>
      <c r="L38" s="20" t="s">
        <v>73</v>
      </c>
      <c r="M38" s="21" t="s">
        <v>74</v>
      </c>
      <c r="N38" s="21" t="s">
        <v>74</v>
      </c>
      <c r="O38" s="23"/>
    </row>
    <row r="39" spans="1:15" ht="48">
      <c r="A39" s="21">
        <v>30</v>
      </c>
      <c r="B39" s="42" t="s">
        <v>106</v>
      </c>
      <c r="C39" s="21" t="s">
        <v>97</v>
      </c>
      <c r="D39" s="23"/>
      <c r="E39" s="24" t="s">
        <v>77</v>
      </c>
      <c r="F39" s="21">
        <v>2020</v>
      </c>
      <c r="G39" s="38">
        <v>4068442</v>
      </c>
      <c r="H39" s="38">
        <v>0</v>
      </c>
      <c r="I39" s="38">
        <v>0</v>
      </c>
      <c r="J39" s="38">
        <v>4068442</v>
      </c>
      <c r="K39" s="38">
        <v>0</v>
      </c>
      <c r="L39" s="20" t="s">
        <v>73</v>
      </c>
      <c r="M39" s="21" t="s">
        <v>74</v>
      </c>
      <c r="N39" s="21" t="s">
        <v>74</v>
      </c>
      <c r="O39" s="23"/>
    </row>
    <row r="40" spans="1:15" ht="24">
      <c r="A40" s="21">
        <v>31</v>
      </c>
      <c r="B40" s="42" t="s">
        <v>105</v>
      </c>
      <c r="C40" s="21" t="s">
        <v>97</v>
      </c>
      <c r="D40" s="23"/>
      <c r="E40" s="26" t="s">
        <v>78</v>
      </c>
      <c r="F40" s="21">
        <v>2020</v>
      </c>
      <c r="G40" s="38">
        <v>661500</v>
      </c>
      <c r="H40" s="38">
        <v>0</v>
      </c>
      <c r="I40" s="38">
        <v>0</v>
      </c>
      <c r="J40" s="38">
        <v>661500</v>
      </c>
      <c r="K40" s="38">
        <v>0</v>
      </c>
      <c r="L40" s="20" t="s">
        <v>73</v>
      </c>
      <c r="M40" s="21" t="s">
        <v>74</v>
      </c>
      <c r="N40" s="21" t="s">
        <v>74</v>
      </c>
      <c r="O40" s="23"/>
    </row>
    <row r="41" spans="1:15" ht="36">
      <c r="A41" s="21">
        <v>32</v>
      </c>
      <c r="B41" s="42" t="s">
        <v>104</v>
      </c>
      <c r="C41" s="21" t="s">
        <v>97</v>
      </c>
      <c r="D41" s="23"/>
      <c r="E41" s="24" t="s">
        <v>89</v>
      </c>
      <c r="F41" s="21">
        <v>2020</v>
      </c>
      <c r="G41" s="38">
        <v>719700</v>
      </c>
      <c r="H41" s="38">
        <v>0</v>
      </c>
      <c r="I41" s="38">
        <v>0</v>
      </c>
      <c r="J41" s="38">
        <v>719700</v>
      </c>
      <c r="K41" s="38">
        <v>0</v>
      </c>
      <c r="L41" s="20" t="s">
        <v>73</v>
      </c>
      <c r="M41" s="21" t="s">
        <v>74</v>
      </c>
      <c r="N41" s="21" t="s">
        <v>74</v>
      </c>
      <c r="O41" s="23"/>
    </row>
    <row r="42" spans="1:15" ht="132">
      <c r="A42" s="21">
        <v>33</v>
      </c>
      <c r="B42" s="42" t="s">
        <v>103</v>
      </c>
      <c r="C42" s="21" t="s">
        <v>97</v>
      </c>
      <c r="D42" s="23"/>
      <c r="E42" s="24" t="s">
        <v>94</v>
      </c>
      <c r="F42" s="21">
        <v>2020</v>
      </c>
      <c r="G42" s="38">
        <v>916178</v>
      </c>
      <c r="H42" s="38">
        <v>0</v>
      </c>
      <c r="I42" s="38">
        <v>0</v>
      </c>
      <c r="J42" s="38">
        <v>916178</v>
      </c>
      <c r="K42" s="38">
        <v>0</v>
      </c>
      <c r="L42" s="27" t="s">
        <v>79</v>
      </c>
      <c r="M42" s="21" t="s">
        <v>74</v>
      </c>
      <c r="N42" s="21" t="s">
        <v>74</v>
      </c>
      <c r="O42" s="23"/>
    </row>
    <row r="43" spans="1:15" ht="144">
      <c r="A43" s="21">
        <v>34</v>
      </c>
      <c r="B43" s="42" t="s">
        <v>102</v>
      </c>
      <c r="C43" s="21" t="s">
        <v>97</v>
      </c>
      <c r="D43" s="23"/>
      <c r="E43" s="24" t="s">
        <v>85</v>
      </c>
      <c r="F43" s="21">
        <v>2020</v>
      </c>
      <c r="G43" s="38">
        <f>598500*1.05</f>
        <v>628425</v>
      </c>
      <c r="H43" s="38">
        <v>0</v>
      </c>
      <c r="I43" s="38">
        <v>0</v>
      </c>
      <c r="J43" s="38">
        <f>598500*1.05</f>
        <v>628425</v>
      </c>
      <c r="K43" s="38">
        <v>0</v>
      </c>
      <c r="L43" s="27" t="s">
        <v>79</v>
      </c>
      <c r="M43" s="21" t="s">
        <v>74</v>
      </c>
      <c r="N43" s="21" t="s">
        <v>74</v>
      </c>
      <c r="O43" s="23"/>
    </row>
    <row r="44" spans="1:15" ht="48">
      <c r="A44" s="21">
        <v>35</v>
      </c>
      <c r="B44" s="42" t="s">
        <v>101</v>
      </c>
      <c r="C44" s="21" t="s">
        <v>97</v>
      </c>
      <c r="D44" s="23"/>
      <c r="E44" s="24" t="s">
        <v>90</v>
      </c>
      <c r="F44" s="21">
        <v>2020</v>
      </c>
      <c r="G44" s="38">
        <v>47000</v>
      </c>
      <c r="H44" s="38">
        <v>0</v>
      </c>
      <c r="I44" s="38">
        <v>0</v>
      </c>
      <c r="J44" s="38">
        <v>47000</v>
      </c>
      <c r="K44" s="38">
        <v>0</v>
      </c>
      <c r="L44" s="20" t="s">
        <v>80</v>
      </c>
      <c r="M44" s="21" t="s">
        <v>74</v>
      </c>
      <c r="N44" s="21" t="s">
        <v>74</v>
      </c>
      <c r="O44" s="23"/>
    </row>
    <row r="45" spans="1:15" ht="168">
      <c r="A45" s="21">
        <v>36</v>
      </c>
      <c r="B45" s="42" t="s">
        <v>100</v>
      </c>
      <c r="C45" s="21" t="s">
        <v>97</v>
      </c>
      <c r="D45" s="23"/>
      <c r="E45" s="24" t="s">
        <v>86</v>
      </c>
      <c r="F45" s="21">
        <v>2020</v>
      </c>
      <c r="G45" s="38">
        <v>541328</v>
      </c>
      <c r="H45" s="38">
        <v>0</v>
      </c>
      <c r="I45" s="38">
        <v>0</v>
      </c>
      <c r="J45" s="38">
        <v>541328</v>
      </c>
      <c r="K45" s="38">
        <v>0</v>
      </c>
      <c r="L45" s="27" t="s">
        <v>79</v>
      </c>
      <c r="M45" s="21" t="s">
        <v>74</v>
      </c>
      <c r="N45" s="21" t="s">
        <v>74</v>
      </c>
      <c r="O45" s="23"/>
    </row>
    <row r="46" spans="1:15" ht="84">
      <c r="A46" s="21">
        <v>37</v>
      </c>
      <c r="B46" s="45" t="s">
        <v>99</v>
      </c>
      <c r="C46" s="21" t="s">
        <v>97</v>
      </c>
      <c r="D46" s="29"/>
      <c r="E46" s="30" t="s">
        <v>81</v>
      </c>
      <c r="F46" s="21">
        <v>2020</v>
      </c>
      <c r="G46" s="40">
        <v>333007</v>
      </c>
      <c r="H46" s="38">
        <v>0</v>
      </c>
      <c r="I46" s="38">
        <v>0</v>
      </c>
      <c r="J46" s="40">
        <v>333007</v>
      </c>
      <c r="K46" s="38">
        <v>0</v>
      </c>
      <c r="L46" s="27" t="s">
        <v>80</v>
      </c>
      <c r="M46" s="21" t="s">
        <v>74</v>
      </c>
      <c r="N46" s="21" t="s">
        <v>74</v>
      </c>
      <c r="O46" s="22"/>
    </row>
    <row r="47" spans="1:15" ht="24">
      <c r="A47" s="21">
        <v>38</v>
      </c>
      <c r="B47" s="43" t="s">
        <v>98</v>
      </c>
      <c r="C47" s="21" t="s">
        <v>97</v>
      </c>
      <c r="D47" s="28"/>
      <c r="E47" s="24" t="s">
        <v>87</v>
      </c>
      <c r="F47" s="21">
        <v>2020</v>
      </c>
      <c r="G47" s="39">
        <v>818000</v>
      </c>
      <c r="H47" s="38">
        <v>0</v>
      </c>
      <c r="I47" s="38">
        <v>0</v>
      </c>
      <c r="J47" s="39">
        <v>818000</v>
      </c>
      <c r="K47" s="38">
        <v>0</v>
      </c>
      <c r="L47" s="27" t="s">
        <v>82</v>
      </c>
      <c r="M47" s="21" t="s">
        <v>74</v>
      </c>
      <c r="N47" s="25" t="s">
        <v>74</v>
      </c>
      <c r="O47" s="28"/>
    </row>
    <row r="48" spans="1:15" ht="60">
      <c r="A48" s="21">
        <v>39</v>
      </c>
      <c r="B48" s="44" t="s">
        <v>136</v>
      </c>
      <c r="C48" s="21" t="s">
        <v>97</v>
      </c>
      <c r="D48" s="23"/>
      <c r="E48" s="24" t="s">
        <v>83</v>
      </c>
      <c r="F48" s="21">
        <v>2020</v>
      </c>
      <c r="G48" s="38">
        <v>7166250</v>
      </c>
      <c r="H48" s="38">
        <v>0</v>
      </c>
      <c r="I48" s="38">
        <v>0</v>
      </c>
      <c r="J48" s="38">
        <v>7166250</v>
      </c>
      <c r="K48" s="38">
        <v>0</v>
      </c>
      <c r="L48" s="21"/>
      <c r="M48" s="21" t="s">
        <v>74</v>
      </c>
      <c r="N48" s="25" t="s">
        <v>74</v>
      </c>
      <c r="O48" s="23"/>
    </row>
    <row r="49" spans="1:15" ht="12.75">
      <c r="A49" s="86" t="s">
        <v>40</v>
      </c>
      <c r="B49" s="87"/>
      <c r="C49" s="87"/>
      <c r="D49" s="87"/>
      <c r="E49" s="87"/>
      <c r="F49" s="88"/>
      <c r="G49" s="38">
        <f>SUM(G36:G48)</f>
        <v>60695606</v>
      </c>
      <c r="H49" s="38">
        <v>0</v>
      </c>
      <c r="I49" s="38">
        <v>0</v>
      </c>
      <c r="J49" s="38">
        <f>SUM(J36:J48)</f>
        <v>60695606</v>
      </c>
      <c r="K49" s="38">
        <v>0</v>
      </c>
      <c r="L49" s="21" t="s">
        <v>84</v>
      </c>
      <c r="M49" s="21" t="s">
        <v>84</v>
      </c>
      <c r="N49" s="21" t="s">
        <v>84</v>
      </c>
      <c r="O49" s="21" t="s">
        <v>84</v>
      </c>
    </row>
    <row r="50" spans="1:15" ht="24" customHeight="1">
      <c r="A50" s="89" t="s">
        <v>93</v>
      </c>
      <c r="B50" s="90"/>
      <c r="C50" s="90"/>
      <c r="D50" s="90"/>
      <c r="E50" s="90"/>
      <c r="F50" s="91"/>
      <c r="G50" s="39">
        <f>SUM(G49:G49)</f>
        <v>60695606</v>
      </c>
      <c r="H50" s="38">
        <v>0</v>
      </c>
      <c r="I50" s="38">
        <v>0</v>
      </c>
      <c r="J50" s="38">
        <f>SUM(J49)</f>
        <v>60695606</v>
      </c>
      <c r="K50" s="38">
        <v>0</v>
      </c>
      <c r="L50" s="21" t="s">
        <v>84</v>
      </c>
      <c r="M50" s="21" t="s">
        <v>84</v>
      </c>
      <c r="N50" s="21" t="s">
        <v>84</v>
      </c>
      <c r="O50" s="21" t="s">
        <v>84</v>
      </c>
    </row>
    <row r="53" spans="2:13" ht="12.75">
      <c r="B53" s="36" t="s">
        <v>138</v>
      </c>
      <c r="D53" s="81" t="s">
        <v>140</v>
      </c>
      <c r="E53" s="81"/>
      <c r="F53" s="81"/>
      <c r="H53" s="83"/>
      <c r="I53" s="83"/>
      <c r="K53" s="84"/>
      <c r="L53" s="84"/>
      <c r="M53" s="84"/>
    </row>
    <row r="54" spans="1:14" s="36" customFormat="1" ht="12.75">
      <c r="A54" s="33"/>
      <c r="B54" s="34"/>
      <c r="C54" s="34"/>
      <c r="D54" s="82" t="s">
        <v>26</v>
      </c>
      <c r="E54" s="82"/>
      <c r="F54" s="82"/>
      <c r="G54" s="35"/>
      <c r="H54" s="82" t="s">
        <v>0</v>
      </c>
      <c r="I54" s="82"/>
      <c r="J54" s="35"/>
      <c r="K54" s="82" t="s">
        <v>25</v>
      </c>
      <c r="L54" s="82"/>
      <c r="M54" s="82"/>
      <c r="N54" s="37"/>
    </row>
    <row r="55" spans="1:14" s="36" customFormat="1" ht="12.75">
      <c r="A55" s="33"/>
      <c r="B55" s="35"/>
      <c r="C55" s="35"/>
      <c r="D55" s="35"/>
      <c r="E55" s="35"/>
      <c r="F55" s="35"/>
      <c r="G55" s="35"/>
      <c r="H55" s="35"/>
      <c r="I55" s="35"/>
      <c r="J55" s="35"/>
      <c r="L55" s="92"/>
      <c r="M55" s="92"/>
      <c r="N55" s="92"/>
    </row>
    <row r="56" spans="1:14" s="36" customFormat="1" ht="12.75">
      <c r="A56" s="33"/>
      <c r="B56" s="85" t="s">
        <v>139</v>
      </c>
      <c r="C56" s="85"/>
      <c r="D56" s="85"/>
      <c r="E56" s="85"/>
      <c r="F56" s="35"/>
      <c r="G56" s="35"/>
      <c r="H56" s="35"/>
      <c r="I56" s="35"/>
      <c r="J56" s="35"/>
      <c r="L56" s="33"/>
      <c r="M56" s="33"/>
      <c r="N56" s="33"/>
    </row>
    <row r="57" spans="1:12" s="36" customFormat="1" ht="12.75">
      <c r="A57" s="33"/>
      <c r="F57" s="33"/>
      <c r="G57" s="33"/>
      <c r="H57" s="33"/>
      <c r="L57" s="33"/>
    </row>
    <row r="58" spans="1:12" s="36" customFormat="1" ht="12.75">
      <c r="A58" s="33"/>
      <c r="B58" s="93"/>
      <c r="C58" s="93"/>
      <c r="D58" s="93"/>
      <c r="E58" s="93"/>
      <c r="F58" s="93"/>
      <c r="G58" s="93"/>
      <c r="H58" s="94"/>
      <c r="I58" s="94"/>
      <c r="J58" s="94"/>
      <c r="L58" s="33"/>
    </row>
    <row r="59" spans="1:12" s="36" customFormat="1" ht="12.75">
      <c r="A59" s="33"/>
      <c r="B59" s="85"/>
      <c r="C59" s="85"/>
      <c r="D59" s="85"/>
      <c r="E59" s="85"/>
      <c r="F59" s="85"/>
      <c r="G59" s="85"/>
      <c r="H59" s="35"/>
      <c r="I59" s="35"/>
      <c r="J59" s="35"/>
      <c r="L59" s="33"/>
    </row>
  </sheetData>
  <sheetProtection/>
  <mergeCells count="34">
    <mergeCell ref="F1:F4"/>
    <mergeCell ref="G1:K1"/>
    <mergeCell ref="C3:C4"/>
    <mergeCell ref="D3:D4"/>
    <mergeCell ref="M1:M4"/>
    <mergeCell ref="N1:N4"/>
    <mergeCell ref="O1:O4"/>
    <mergeCell ref="G2:G4"/>
    <mergeCell ref="H2:K2"/>
    <mergeCell ref="H3:H4"/>
    <mergeCell ref="I3:J3"/>
    <mergeCell ref="K3:K4"/>
    <mergeCell ref="B58:G58"/>
    <mergeCell ref="H58:J58"/>
    <mergeCell ref="B59:G59"/>
    <mergeCell ref="A19:F19"/>
    <mergeCell ref="A20:F20"/>
    <mergeCell ref="L1:L4"/>
    <mergeCell ref="A1:A4"/>
    <mergeCell ref="B1:B4"/>
    <mergeCell ref="C1:D2"/>
    <mergeCell ref="E1:E4"/>
    <mergeCell ref="B56:E56"/>
    <mergeCell ref="A34:F34"/>
    <mergeCell ref="A35:F35"/>
    <mergeCell ref="A49:F49"/>
    <mergeCell ref="A50:F50"/>
    <mergeCell ref="L55:N55"/>
    <mergeCell ref="D53:F53"/>
    <mergeCell ref="D54:F54"/>
    <mergeCell ref="H53:I53"/>
    <mergeCell ref="K53:M53"/>
    <mergeCell ref="H54:I54"/>
    <mergeCell ref="K54:M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rowBreaks count="2" manualBreakCount="2">
    <brk id="20" max="14" man="1"/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2018-03-02T07:01:20Z</cp:lastPrinted>
  <dcterms:created xsi:type="dcterms:W3CDTF">2011-01-28T08:18:11Z</dcterms:created>
  <dcterms:modified xsi:type="dcterms:W3CDTF">2018-03-02T07:02:29Z</dcterms:modified>
  <cp:category/>
  <cp:version/>
  <cp:contentType/>
  <cp:contentStatus/>
</cp:coreProperties>
</file>